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دخنة\"/>
    </mc:Choice>
  </mc:AlternateContent>
  <bookViews>
    <workbookView xWindow="-105" yWindow="-105" windowWidth="23250" windowHeight="12570" firstSheet="1" activeTab="4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<sst xmlns="http://schemas.openxmlformats.org/spreadsheetml/2006/main" count="554" uniqueCount="447">
  <si>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</si>
  <si>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</si>
  <si>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</si>
  <si>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</si>
  <si>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</si>
  <si>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</si>
  <si>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</si>
  <si>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</si>
  <si>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</si>
  <si>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</si>
  <si>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</si>
  <si>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</si>
  <si>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</si>
  <si>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</si>
  <si>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</si>
  <si>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</si>
  <si>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</si>
  <si>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</si>
  <si>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</si>
  <si>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</si>
  <si>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</si>
  <si>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</si>
  <si>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</si>
  <si>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</si>
  <si>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</si>
  <si>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</si>
  <si>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</si>
  <si>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</si>
  <si>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</si>
  <si>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</si>
  <si>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</si>
  <si>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</si>
  <si>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</si>
  <si>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</si>
  <si>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</si>
  <si>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</si>
  <si>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</si>
  <si>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</si>
  <si>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</si>
  <si>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</si>
  <si>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</si>
  <si>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</si>
  <si>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</si>
  <si>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</si>
  <si>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</si>
  <si>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</si>
  <si>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</si>
  <si>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</si>
  <si>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</si>
  <si>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</si>
  <si>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</si>
  <si>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</si>
  <si>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</si>
  <si>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</si>
  <si>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</si>
  <si>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</si>
  <si>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</si>
  <si>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</si>
  <si>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</si>
  <si>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</si>
  <si>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</si>
  <si>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</si>
  <si>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</si>
  <si>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</si>
  <si>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</si>
  <si>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</si>
  <si>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</si>
  <si>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</si>
  <si>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</si>
  <si>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</si>
  <si>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</si>
  <si>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</si>
  <si>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</si>
  <si>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</si>
  <si>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</si>
  <si>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</si>
  <si>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</si>
  <si>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</si>
  <si>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</si>
  <si>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</si>
  <si>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</si>
  <si>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</si>
  <si>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</si>
  <si>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</si>
  <si>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</si>
  <si>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</si>
  <si>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</si>
  <si>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</si>
  <si>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</si>
  <si>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</si>
  <si>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</si>
  <si>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</si>
  <si>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</si>
  <si>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</si>
  <si>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</si>
  <si>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</si>
  <si>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</si>
  <si>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</si>
  <si>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</si>
  <si>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</si>
  <si>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</si>
  <si>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</si>
  <si>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</si>
  <si>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</si>
  <si>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</si>
  <si>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</si>
  <si>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</si>
  <si>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</si>
  <si>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</si>
  <si>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</si>
  <si>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</si>
  <si>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</si>
  <si>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</si>
  <si>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</si>
  <si>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</si>
  <si>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</si>
  <si>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</si>
  <si>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</si>
  <si>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</si>
  <si>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</si>
  <si>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</si>
  <si>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</si>
  <si>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</si>
  <si>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</si>
  <si>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</si>
  <si>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</si>
  <si>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</si>
  <si>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</si>
  <si>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</si>
  <si>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</si>
  <si>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</si>
  <si>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</si>
  <si>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</si>
  <si>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</si>
  <si>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</si>
  <si>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</si>
  <si>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</si>
  <si>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</si>
  <si>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</si>
  <si>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</si>
  <si>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</si>
  <si>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</si>
  <si>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</si>
  <si>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</si>
  <si>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</si>
  <si>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</si>
  <si>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</si>
  <si>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</si>
  <si>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</si>
  <si>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</si>
  <si>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</si>
  <si>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</si>
  <si>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</si>
  <si>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</si>
  <si>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</si>
  <si>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</si>
  <si>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</si>
  <si>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</si>
  <si>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</si>
  <si>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</si>
  <si>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</si>
  <si>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</si>
  <si>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</si>
  <si>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</si>
  <si>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</si>
  <si>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</si>
  <si>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</si>
  <si>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</si>
  <si>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</si>
  <si>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</si>
  <si>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</si>
  <si>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</si>
  <si>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</si>
  <si>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</si>
  <si>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</si>
  <si>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</si>
  <si>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</si>
  <si>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</si>
  <si>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</si>
  <si>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</si>
  <si>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</si>
  <si>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</si>
  <si>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</si>
  <si>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</si>
  <si>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</si>
  <si>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</si>
  <si>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</si>
  <si>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</si>
  <si>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</si>
  <si>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</si>
  <si>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</si>
  <si>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</si>
  <si>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</si>
  <si>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</si>
  <si>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</si>
  <si>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</si>
  <si>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</si>
  <si>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</si>
  <si>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</si>
  <si>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</si>
  <si>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</si>
  <si>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</si>
  <si>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</si>
  <si>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</si>
  <si>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</si>
  <si>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</si>
  <si>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</si>
  <si>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</si>
  <si>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</si>
  <si>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</si>
  <si>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</si>
  <si>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</si>
  <si>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</si>
  <si>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</si>
  <si>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</si>
  <si>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</si>
  <si>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</si>
  <si>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</si>
  <si>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</si>
  <si>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</si>
  <si>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</si>
  <si>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</si>
  <si>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</si>
  <si>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</si>
  <si>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</si>
  <si>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</si>
  <si>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</si>
  <si>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</si>
  <si>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</si>
  <si>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</si>
  <si>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</si>
  <si>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</si>
  <si>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</si>
  <si>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</si>
  <si>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</si>
  <si>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</si>
  <si>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</si>
  <si>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</si>
  <si>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</si>
  <si>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</si>
  <si>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</si>
  <si>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</si>
  <si>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</si>
  <si>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</si>
  <si>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</si>
  <si>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</si>
  <si>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</si>
  <si>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</si>
  <si>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</si>
  <si>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</si>
  <si>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</si>
  <si>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</si>
  <si>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</si>
  <si>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</si>
  <si>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</si>
  <si>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</si>
  <si>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</si>
  <si>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</si>
  <si>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</si>
  <si>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</si>
  <si>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</si>
  <si>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</si>
  <si>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</si>
  <si>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</si>
  <si>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</si>
  <si>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</si>
  <si>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</si>
  <si>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</si>
  <si>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</si>
  <si>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</si>
  <si>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</si>
  <si>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</si>
  <si>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</si>
  <si>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</si>
  <si>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</si>
  <si>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</si>
  <si>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</si>
  <si>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</si>
  <si>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</si>
  <si>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</si>
  <si>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</si>
  <si>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</si>
  <si>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</si>
  <si>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</si>
  <si>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</si>
  <si>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</si>
  <si>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</si>
  <si>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</si>
  <si>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</si>
  <si>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</si>
  <si>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</si>
  <si>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</si>
  <si>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</si>
  <si>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</si>
  <si>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</si>
  <si>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</si>
  <si>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</si>
  <si>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</si>
  <si>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</si>
  <si>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</si>
  <si>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</si>
  <si>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</si>
  <si>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</si>
  <si>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</si>
  <si>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</si>
  <si>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</si>
  <si>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</si>
  <si>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</si>
  <si>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</si>
  <si>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</si>
  <si>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</si>
  <si>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</si>
  <si>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</si>
  <si>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</si>
  <si>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</si>
  <si>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</si>
  <si>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</si>
  <si>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</si>
  <si>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</si>
  <si>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</si>
  <si>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</si>
  <si>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</si>
  <si>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</si>
  <si>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</si>
  <si>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</si>
  <si>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</si>
  <si>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</si>
  <si>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</si>
  <si>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</si>
  <si>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</si>
  <si>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</si>
  <si>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</si>
  <si>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</si>
  <si>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</si>
  <si>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</si>
  <si>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</si>
  <si>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</si>
  <si>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</si>
  <si>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</si>
  <si>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</si>
  <si>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</si>
  <si>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</si>
  <si>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</si>
  <si>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</si>
  <si>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</si>
  <si>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</si>
  <si>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</si>
  <si>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</si>
  <si>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</si>
  <si>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</si>
  <si>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</si>
  <si>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</si>
  <si>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</si>
  <si>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</si>
  <si>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</si>
  <si>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</si>
  <si>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</si>
  <si>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</si>
  <si>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</si>
  <si>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</si>
  <si>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</si>
  <si>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</si>
  <si>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</si>
  <si>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</si>
  <si>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</si>
  <si>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</si>
  <si>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</si>
  <si>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</si>
  <si>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</si>
  <si>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</si>
  <si>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</si>
  <si>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</si>
  <si>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</si>
  <si>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</si>
  <si>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</si>
  <si>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</si>
  <si>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</si>
  <si>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</si>
  <si>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</si>
  <si>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</si>
  <si>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</si>
  <si>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</si>
  <si>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</si>
  <si>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</si>
  <si>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</si>
  <si>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</si>
  <si>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</si>
  <si>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</si>
  <si>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</si>
  <si>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</si>
  <si>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</si>
  <si>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</si>
  <si>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</si>
  <si>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</si>
  <si>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</si>
  <si>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</si>
  <si>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</si>
  <si>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</si>
  <si>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</si>
  <si>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</si>
  <si>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</si>
  <si>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</si>
  <si>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</si>
  <si>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</si>
  <si>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</si>
  <si>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</si>
  <si>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</si>
  <si>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</si>
  <si>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</si>
  <si>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</si>
  <si>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</si>
  <si>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</si>
  <si>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</si>
  <si>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</si>
  <si>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</si>
  <si>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</si>
  <si>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</si>
  <si>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</si>
  <si>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</si>
  <si>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</si>
  <si>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</si>
  <si>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</si>
  <si>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</si>
  <si>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</si>
  <si>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</si>
  <si>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</si>
  <si>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</si>
  <si>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</si>
  <si>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</si>
  <si>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</si>
  <si>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</si>
  <si>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</si>
  <si>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</si>
  <si>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</si>
  <si>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</si>
  <si>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</si>
  <si>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</si>
  <si>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</si>
  <si>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</si>
  <si>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</si>
  <si>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</si>
  <si>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</si>
  <si>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</si>
  <si>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2023      الى 31 / 3 / 2023    </t>
  </si>
  <si>
    <t xml:space="preserve">تقرير بالأصول الثابتة بتاريخ 31 /  3 /   2023م </t>
  </si>
  <si>
    <t>تقرير بالإلتزامات وصافي اًلأصول بتاريخ 31 /  3 /    2023م</t>
  </si>
  <si>
    <t xml:space="preserve">تقرير إيرادات ومصروفات البرامج والأنشطة المقيدة للفترة من 1 /  1 / 2023م      الى  31 / 3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</si>
</sst>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0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77" xfId="0" applyNumberForma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workbookViewId="0">
      <selection activeCell="A2" sqref="A2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309570.25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D12" sqref="D12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tabSelected="1" workbookViewId="0">
      <pane xSplit="12" ySplit="4" topLeftCell="M227" activePane="bottomRight" state="frozen"/>
      <selection pane="topRight" activeCell="M1" sqref="M1"/>
      <selection pane="bottomLeft" activeCell="A5" sqref="A5"/>
      <selection pane="bottomRight" activeCell="F240" sqref="F240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23941.75</v>
      </c>
      <c r="E5" s="223">
        <f>E6</f>
        <v>5941.75</v>
      </c>
      <c r="F5" s="224">
        <f>F210</f>
        <v>18000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5941.75</v>
      </c>
      <c r="E6" s="226">
        <f>E7+E38+E134+E190</f>
        <v>5941.75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115</v>
      </c>
      <c r="E38" s="226">
        <f>E39+E49+E88+E118</f>
        <v>115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115</v>
      </c>
      <c r="E118" s="226">
        <f>SUM(E119:E133)</f>
        <v>115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115</v>
      </c>
      <c r="E126" s="226">
        <v>115</v>
      </c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5826.75</v>
      </c>
      <c r="E134" s="226">
        <f>SUM(E135,E137,E144,E150,E155,E157,E159,E161,E163,E165,E167,E169,E171,E183)</f>
        <v>5826.75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2260.84</v>
      </c>
      <c r="E137" s="226">
        <f>SUM(E138:E143)</f>
        <v>2260.84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2260.84</v>
      </c>
      <c r="E139" s="226">
        <v>2260.84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1549.2</v>
      </c>
      <c r="E155" s="226">
        <f>E156</f>
        <v>1549.2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1549.2</v>
      </c>
      <c r="E156" s="226">
        <v>1549.2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1341.71</v>
      </c>
      <c r="E157" s="226">
        <f>E158</f>
        <v>1341.71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1341.71</v>
      </c>
      <c r="E158" s="226">
        <v>1341.71</v>
      </c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675</v>
      </c>
      <c r="E169" s="226">
        <f>E170</f>
        <v>675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675</v>
      </c>
      <c r="E170" s="226">
        <v>675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18000</v>
      </c>
      <c r="E210" s="228"/>
      <c r="F210" s="227">
        <f>SUM(F211,F249)</f>
        <v>18000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18000</v>
      </c>
      <c r="E211" s="232"/>
      <c r="F211" s="227">
        <f>SUM(F212,F214,F223,F232,F238)</f>
        <v>18000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18000</v>
      </c>
      <c r="E238" s="232"/>
      <c r="F238" s="227">
        <f>SUM(F239:F248)</f>
        <v>18000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11500</v>
      </c>
      <c r="E243" s="232"/>
      <c r="F243" s="227">
        <v>11500</v>
      </c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6500</v>
      </c>
      <c r="E245" s="232"/>
      <c r="F245" s="227">
        <v>6500</v>
      </c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23941.75</v>
      </c>
      <c r="E293" s="243">
        <f>E5</f>
        <v>5941.75</v>
      </c>
      <c r="F293" s="243">
        <f>F210</f>
        <v>18000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D17" sqref="D17"/>
    </sheetView>
  </sheetViews>
  <sheetFormatPr defaultRowHeight="14.25"/>
  <cols>
    <col min="3" max="3" width="44.375" customWidth="1"/>
    <col min="4" max="4" width="14.375" customWidth="1"/>
    <col min="5" max="5" width="14.125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6">
        <v>18885</v>
      </c>
      <c r="E7" s="295">
        <v>49813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18885</v>
      </c>
      <c r="E15" s="161">
        <f>SUM(E7:E14)</f>
        <v>49813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8">
        <v>391831</v>
      </c>
      <c r="E17" s="297">
        <v>391831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391831</v>
      </c>
      <c r="E22" s="161">
        <f>SUM(E17:E21)</f>
        <v>391831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410716</v>
      </c>
      <c r="E33" s="166">
        <f>E15+E22+E31</f>
        <v>441644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zoomScale="96" zoomScaleNormal="96" workbookViewId="0">
      <selection activeCell="F25" sqref="F25"/>
    </sheetView>
  </sheetViews>
  <sheetFormatPr defaultRowHeight="14.25"/>
  <cols>
    <col min="3" max="3" width="8.125" bestFit="1" customWidth="1"/>
    <col min="4" max="4" width="33.375" customWidth="1"/>
    <col min="5" max="5" width="13.875" customWidth="1"/>
    <col min="6" max="6" width="13.625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158"/>
      <c r="F10" s="299">
        <v>12813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0</v>
      </c>
      <c r="F13" s="161">
        <f>SUM(F7:F12)</f>
        <v>12813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101145.75</v>
      </c>
      <c r="F19" s="297">
        <v>95319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101145.75</v>
      </c>
      <c r="F22" s="161">
        <f>SUM(F15:F21)</f>
        <v>95319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11592</v>
      </c>
      <c r="F25" s="295">
        <v>29592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297978.25</v>
      </c>
      <c r="F26" s="295">
        <v>303920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309570.25</v>
      </c>
      <c r="F28" s="164">
        <f>SUM(F25:F27)</f>
        <v>333512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410716</v>
      </c>
      <c r="F30" s="166">
        <f>F13+F22+F28</f>
        <v>441644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18000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-18000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11500</v>
      </c>
      <c r="E37" s="117"/>
      <c r="F37" s="124">
        <v>31105005</v>
      </c>
      <c r="G37" s="125" t="s">
        <v>152</v>
      </c>
      <c r="H37" s="175"/>
      <c r="J37" s="140">
        <f t="shared" si="0"/>
        <v>-11500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6500</v>
      </c>
      <c r="E39" s="117"/>
      <c r="F39" s="124">
        <v>31105007</v>
      </c>
      <c r="G39" s="125" t="s">
        <v>156</v>
      </c>
      <c r="H39" s="175"/>
      <c r="J39" s="140">
        <f t="shared" si="0"/>
        <v>-6500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18000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-18000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29592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11592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2024-03-07T16:21:12Z</dcterms:modified>
</cp:coreProperties>
</file>